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905"/>
  <workbookPr date1904="1" showInkAnnotation="0" autoCompressPictures="0"/>
  <bookViews>
    <workbookView xWindow="3720" yWindow="0" windowWidth="22120" windowHeight="19340" tabRatio="500" activeTab="1"/>
  </bookViews>
  <sheets>
    <sheet name="population and time" sheetId="1" r:id="rId1"/>
    <sheet name="population &amp; resources 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2" l="1"/>
  <c r="D47" i="2"/>
  <c r="C47" i="2"/>
  <c r="B47" i="2"/>
  <c r="A49" i="2"/>
  <c r="B48" i="2"/>
  <c r="B49" i="2"/>
  <c r="C48" i="2"/>
  <c r="C49" i="2"/>
  <c r="D48" i="2"/>
  <c r="D49" i="2"/>
  <c r="E48" i="2"/>
  <c r="E49" i="2"/>
  <c r="F49" i="2"/>
  <c r="G49" i="2"/>
  <c r="A50" i="2"/>
  <c r="B50" i="2"/>
  <c r="C50" i="2"/>
  <c r="D50" i="2"/>
  <c r="E50" i="2"/>
  <c r="F50" i="2"/>
  <c r="G50" i="2"/>
  <c r="A51" i="2"/>
  <c r="B51" i="2"/>
  <c r="C51" i="2"/>
  <c r="D51" i="2"/>
  <c r="E51" i="2"/>
  <c r="F51" i="2"/>
  <c r="G51" i="2"/>
  <c r="A52" i="2"/>
  <c r="B52" i="2"/>
  <c r="C52" i="2"/>
  <c r="D52" i="2"/>
  <c r="E52" i="2"/>
  <c r="F52" i="2"/>
  <c r="G52" i="2"/>
  <c r="A53" i="2"/>
  <c r="B53" i="2"/>
  <c r="C53" i="2"/>
  <c r="D53" i="2"/>
  <c r="E53" i="2"/>
  <c r="F53" i="2"/>
  <c r="G53" i="2"/>
  <c r="A54" i="2"/>
  <c r="B54" i="2"/>
  <c r="C54" i="2"/>
  <c r="D54" i="2"/>
  <c r="E54" i="2"/>
  <c r="F54" i="2"/>
  <c r="G54" i="2"/>
  <c r="A55" i="2"/>
  <c r="B55" i="2"/>
  <c r="C55" i="2"/>
  <c r="D55" i="2"/>
  <c r="E55" i="2"/>
  <c r="F55" i="2"/>
  <c r="G55" i="2"/>
  <c r="A56" i="2"/>
  <c r="B56" i="2"/>
  <c r="C56" i="2"/>
  <c r="D56" i="2"/>
  <c r="E56" i="2"/>
  <c r="F56" i="2"/>
  <c r="G56" i="2"/>
  <c r="A57" i="2"/>
  <c r="B57" i="2"/>
  <c r="C57" i="2"/>
  <c r="D57" i="2"/>
  <c r="E57" i="2"/>
  <c r="F57" i="2"/>
  <c r="G57" i="2"/>
  <c r="A58" i="2"/>
  <c r="B58" i="2"/>
  <c r="C58" i="2"/>
  <c r="D58" i="2"/>
  <c r="E58" i="2"/>
  <c r="F58" i="2"/>
  <c r="G58" i="2"/>
  <c r="A59" i="2"/>
  <c r="B59" i="2"/>
  <c r="C59" i="2"/>
  <c r="D59" i="2"/>
  <c r="E59" i="2"/>
  <c r="F59" i="2"/>
  <c r="G59" i="2"/>
  <c r="A60" i="2"/>
  <c r="B60" i="2"/>
  <c r="C60" i="2"/>
  <c r="D60" i="2"/>
  <c r="E60" i="2"/>
  <c r="F60" i="2"/>
  <c r="G60" i="2"/>
  <c r="A61" i="2"/>
  <c r="B61" i="2"/>
  <c r="C61" i="2"/>
  <c r="D61" i="2"/>
  <c r="E61" i="2"/>
  <c r="F61" i="2"/>
  <c r="G61" i="2"/>
  <c r="A62" i="2"/>
  <c r="B62" i="2"/>
  <c r="C62" i="2"/>
  <c r="D62" i="2"/>
  <c r="E62" i="2"/>
  <c r="F62" i="2"/>
  <c r="G62" i="2"/>
  <c r="A63" i="2"/>
  <c r="B63" i="2"/>
  <c r="C63" i="2"/>
  <c r="D63" i="2"/>
  <c r="E63" i="2"/>
  <c r="F63" i="2"/>
  <c r="G63" i="2"/>
  <c r="A64" i="2"/>
  <c r="B64" i="2"/>
  <c r="C64" i="2"/>
  <c r="D64" i="2"/>
  <c r="E64" i="2"/>
  <c r="F64" i="2"/>
  <c r="G64" i="2"/>
  <c r="A65" i="2"/>
  <c r="B65" i="2"/>
  <c r="C65" i="2"/>
  <c r="D65" i="2"/>
  <c r="E65" i="2"/>
  <c r="F65" i="2"/>
  <c r="G65" i="2"/>
  <c r="A66" i="2"/>
  <c r="B66" i="2"/>
  <c r="C66" i="2"/>
  <c r="D66" i="2"/>
  <c r="E66" i="2"/>
  <c r="F66" i="2"/>
  <c r="G66" i="2"/>
  <c r="A67" i="2"/>
  <c r="B67" i="2"/>
  <c r="C67" i="2"/>
  <c r="D67" i="2"/>
  <c r="E67" i="2"/>
  <c r="F67" i="2"/>
  <c r="G67" i="2"/>
  <c r="A68" i="2"/>
  <c r="B68" i="2"/>
  <c r="C68" i="2"/>
  <c r="D68" i="2"/>
  <c r="E68" i="2"/>
  <c r="F68" i="2"/>
  <c r="G68" i="2"/>
  <c r="A69" i="2"/>
  <c r="B69" i="2"/>
  <c r="C69" i="2"/>
  <c r="D69" i="2"/>
  <c r="E69" i="2"/>
  <c r="F69" i="2"/>
  <c r="G69" i="2"/>
  <c r="A70" i="2"/>
  <c r="B70" i="2"/>
  <c r="C70" i="2"/>
  <c r="D70" i="2"/>
  <c r="E70" i="2"/>
  <c r="F70" i="2"/>
  <c r="G70" i="2"/>
  <c r="A71" i="2"/>
  <c r="B71" i="2"/>
  <c r="C71" i="2"/>
  <c r="D71" i="2"/>
  <c r="E71" i="2"/>
  <c r="F71" i="2"/>
  <c r="G71" i="2"/>
  <c r="A72" i="2"/>
  <c r="B72" i="2"/>
  <c r="C72" i="2"/>
  <c r="D72" i="2"/>
  <c r="E72" i="2"/>
  <c r="F72" i="2"/>
  <c r="G72" i="2"/>
  <c r="A73" i="2"/>
  <c r="B73" i="2"/>
  <c r="C73" i="2"/>
  <c r="D73" i="2"/>
  <c r="E73" i="2"/>
  <c r="F73" i="2"/>
  <c r="G73" i="2"/>
  <c r="A74" i="2"/>
  <c r="B74" i="2"/>
  <c r="C74" i="2"/>
  <c r="D74" i="2"/>
  <c r="E74" i="2"/>
  <c r="F74" i="2"/>
  <c r="G74" i="2"/>
  <c r="A75" i="2"/>
  <c r="B75" i="2"/>
  <c r="C75" i="2"/>
  <c r="D75" i="2"/>
  <c r="E75" i="2"/>
  <c r="F75" i="2"/>
  <c r="G75" i="2"/>
  <c r="A76" i="2"/>
  <c r="B76" i="2"/>
  <c r="C76" i="2"/>
  <c r="D76" i="2"/>
  <c r="E76" i="2"/>
  <c r="F76" i="2"/>
  <c r="G76" i="2"/>
  <c r="A77" i="2"/>
  <c r="B77" i="2"/>
  <c r="C77" i="2"/>
  <c r="D77" i="2"/>
  <c r="E77" i="2"/>
  <c r="F77" i="2"/>
  <c r="G77" i="2"/>
  <c r="A78" i="2"/>
  <c r="B78" i="2"/>
  <c r="C78" i="2"/>
  <c r="D78" i="2"/>
  <c r="E78" i="2"/>
  <c r="F78" i="2"/>
  <c r="G78" i="2"/>
  <c r="A79" i="2"/>
  <c r="B79" i="2"/>
  <c r="C79" i="2"/>
  <c r="D79" i="2"/>
  <c r="E79" i="2"/>
  <c r="F79" i="2"/>
  <c r="G79" i="2"/>
  <c r="A80" i="2"/>
  <c r="B80" i="2"/>
  <c r="C80" i="2"/>
  <c r="D80" i="2"/>
  <c r="E80" i="2"/>
  <c r="F80" i="2"/>
  <c r="G80" i="2"/>
  <c r="A81" i="2"/>
  <c r="B81" i="2"/>
  <c r="C81" i="2"/>
  <c r="D81" i="2"/>
  <c r="E81" i="2"/>
  <c r="F81" i="2"/>
  <c r="G81" i="2"/>
  <c r="A82" i="2"/>
  <c r="B82" i="2"/>
  <c r="C82" i="2"/>
  <c r="D82" i="2"/>
  <c r="E82" i="2"/>
  <c r="F82" i="2"/>
  <c r="G82" i="2"/>
  <c r="A83" i="2"/>
  <c r="B83" i="2"/>
  <c r="C83" i="2"/>
  <c r="D83" i="2"/>
  <c r="E83" i="2"/>
  <c r="F83" i="2"/>
  <c r="G83" i="2"/>
  <c r="A84" i="2"/>
  <c r="B84" i="2"/>
  <c r="C84" i="2"/>
  <c r="D84" i="2"/>
  <c r="E84" i="2"/>
  <c r="F84" i="2"/>
  <c r="G84" i="2"/>
  <c r="A85" i="2"/>
  <c r="B85" i="2"/>
  <c r="C85" i="2"/>
  <c r="D85" i="2"/>
  <c r="E85" i="2"/>
  <c r="F85" i="2"/>
  <c r="G85" i="2"/>
  <c r="A86" i="2"/>
  <c r="B86" i="2"/>
  <c r="C86" i="2"/>
  <c r="D86" i="2"/>
  <c r="E86" i="2"/>
  <c r="F86" i="2"/>
  <c r="G86" i="2"/>
  <c r="A87" i="2"/>
  <c r="B87" i="2"/>
  <c r="C87" i="2"/>
  <c r="D87" i="2"/>
  <c r="E87" i="2"/>
  <c r="F87" i="2"/>
  <c r="G87" i="2"/>
  <c r="A88" i="2"/>
  <c r="B88" i="2"/>
  <c r="C88" i="2"/>
  <c r="D88" i="2"/>
  <c r="E88" i="2"/>
  <c r="F88" i="2"/>
  <c r="G88" i="2"/>
  <c r="A89" i="2"/>
  <c r="B89" i="2"/>
  <c r="C89" i="2"/>
  <c r="D89" i="2"/>
  <c r="E89" i="2"/>
  <c r="F89" i="2"/>
  <c r="G89" i="2"/>
  <c r="A90" i="2"/>
  <c r="B90" i="2"/>
  <c r="C90" i="2"/>
  <c r="D90" i="2"/>
  <c r="E90" i="2"/>
  <c r="F90" i="2"/>
  <c r="G90" i="2"/>
  <c r="A91" i="2"/>
  <c r="B91" i="2"/>
  <c r="C91" i="2"/>
  <c r="D91" i="2"/>
  <c r="E91" i="2"/>
  <c r="F91" i="2"/>
  <c r="G91" i="2"/>
  <c r="A92" i="2"/>
  <c r="B92" i="2"/>
  <c r="C92" i="2"/>
  <c r="D92" i="2"/>
  <c r="E92" i="2"/>
  <c r="F92" i="2"/>
  <c r="G92" i="2"/>
  <c r="A93" i="2"/>
  <c r="B93" i="2"/>
  <c r="C93" i="2"/>
  <c r="D93" i="2"/>
  <c r="E93" i="2"/>
  <c r="F93" i="2"/>
  <c r="G93" i="2"/>
  <c r="A94" i="2"/>
  <c r="B94" i="2"/>
  <c r="C94" i="2"/>
  <c r="D94" i="2"/>
  <c r="E94" i="2"/>
  <c r="F94" i="2"/>
  <c r="G94" i="2"/>
  <c r="A95" i="2"/>
  <c r="B95" i="2"/>
  <c r="C95" i="2"/>
  <c r="D95" i="2"/>
  <c r="E95" i="2"/>
  <c r="F95" i="2"/>
  <c r="G95" i="2"/>
  <c r="A96" i="2"/>
  <c r="B96" i="2"/>
  <c r="C96" i="2"/>
  <c r="D96" i="2"/>
  <c r="E96" i="2"/>
  <c r="F96" i="2"/>
  <c r="G96" i="2"/>
  <c r="A97" i="2"/>
  <c r="B97" i="2"/>
  <c r="C97" i="2"/>
  <c r="D97" i="2"/>
  <c r="E97" i="2"/>
  <c r="F97" i="2"/>
  <c r="G97" i="2"/>
  <c r="F48" i="2"/>
  <c r="G48" i="2"/>
  <c r="G47" i="2"/>
  <c r="F47" i="2"/>
  <c r="A48" i="2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32" i="1"/>
  <c r="B33" i="1"/>
  <c r="B34" i="1"/>
  <c r="B35" i="1"/>
  <c r="B36" i="1"/>
  <c r="B37" i="1"/>
  <c r="B38" i="1"/>
  <c r="B31" i="1"/>
</calcChain>
</file>

<file path=xl/sharedStrings.xml><?xml version="1.0" encoding="utf-8"?>
<sst xmlns="http://schemas.openxmlformats.org/spreadsheetml/2006/main" count="22" uniqueCount="22">
  <si>
    <t>Exponential Curve and Time Scale</t>
    <phoneticPr fontId="2" type="noConversion"/>
  </si>
  <si>
    <t>time increment</t>
    <phoneticPr fontId="2" type="noConversion"/>
  </si>
  <si>
    <t>Population of the World</t>
    <phoneticPr fontId="2" type="noConversion"/>
  </si>
  <si>
    <t>growth rate</t>
    <phoneticPr fontId="2" type="noConversion"/>
  </si>
  <si>
    <t>time</t>
    <phoneticPr fontId="2" type="noConversion"/>
  </si>
  <si>
    <t>population</t>
    <phoneticPr fontId="2" type="noConversion"/>
  </si>
  <si>
    <t>specific growth rate</t>
  </si>
  <si>
    <t>population and resource consumption simulation</t>
  </si>
  <si>
    <t>Rich</t>
  </si>
  <si>
    <t>Developing</t>
  </si>
  <si>
    <t>human growth rate</t>
  </si>
  <si>
    <t>From Schumacher 1973 "Small is Beautiful"</t>
  </si>
  <si>
    <t>population size in 1966 (billions)</t>
  </si>
  <si>
    <t>fuel consumption increase rate</t>
  </si>
  <si>
    <t>fuel consumption rate per head (ton coal/person)</t>
  </si>
  <si>
    <t>year</t>
  </si>
  <si>
    <t>rich pop</t>
  </si>
  <si>
    <t>dev pop</t>
  </si>
  <si>
    <t>rich fuel</t>
  </si>
  <si>
    <t>dev fuel</t>
  </si>
  <si>
    <t>total rich fuel</t>
  </si>
  <si>
    <t>total dev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</si>
</sst>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4" x14ac:knownFonts="1">
    <font>
      <sz val="10"/>
      <name val="Verdana"/>
    </font>
    <font>
      <b/>
      <sz val="10"/>
      <name val="Verdana"/>
    </font>
    <font>
      <sz val="8"/>
      <name val="Verdana"/>
    </font>
    <font>
      <sz val="14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791983437415"/>
          <c:y val="0.0408921933085502"/>
          <c:w val="0.778539656227182"/>
          <c:h val="0.839123320551474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'population and time'!$A$30:$A$38</c:f>
              <c:numCache>
                <c:formatCode>General</c:formatCode>
                <c:ptCount val="9"/>
                <c:pt idx="0">
                  <c:v>-6000.0</c:v>
                </c:pt>
                <c:pt idx="1">
                  <c:v>-5000.0</c:v>
                </c:pt>
                <c:pt idx="2">
                  <c:v>-4000.0</c:v>
                </c:pt>
                <c:pt idx="3">
                  <c:v>-3000.0</c:v>
                </c:pt>
                <c:pt idx="4">
                  <c:v>-2000.0</c:v>
                </c:pt>
                <c:pt idx="5">
                  <c:v>-1000.0</c:v>
                </c:pt>
                <c:pt idx="6">
                  <c:v>0.0</c:v>
                </c:pt>
                <c:pt idx="7">
                  <c:v>1000.0</c:v>
                </c:pt>
                <c:pt idx="8">
                  <c:v>2000.0</c:v>
                </c:pt>
              </c:numCache>
            </c:numRef>
          </c:xVal>
          <c:yVal>
            <c:numRef>
              <c:f>'population and time'!$B$30:$B$38</c:f>
              <c:numCache>
                <c:formatCode>0.0E+00</c:formatCode>
                <c:ptCount val="9"/>
                <c:pt idx="0">
                  <c:v>10000.0</c:v>
                </c:pt>
                <c:pt idx="1">
                  <c:v>49530.32424395115</c:v>
                </c:pt>
                <c:pt idx="2">
                  <c:v>245325.3019710935</c:v>
                </c:pt>
                <c:pt idx="3">
                  <c:v>1.21510417518735E6</c:v>
                </c:pt>
                <c:pt idx="4">
                  <c:v>6.01845037872082E6</c:v>
                </c:pt>
                <c:pt idx="5">
                  <c:v>2.98095798704173E7</c:v>
                </c:pt>
                <c:pt idx="6">
                  <c:v>1.47647815655773E8</c:v>
                </c:pt>
                <c:pt idx="7">
                  <c:v>7.31304418334156E8</c:v>
                </c:pt>
                <c:pt idx="8">
                  <c:v>3.62217449611248E9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827816"/>
        <c:axId val="2115830392"/>
      </c:scatterChart>
      <c:valAx>
        <c:axId val="2115827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5830392"/>
        <c:crosses val="autoZero"/>
        <c:crossBetween val="midCat"/>
      </c:valAx>
      <c:valAx>
        <c:axId val="2115830392"/>
        <c:scaling>
          <c:orientation val="minMax"/>
        </c:scaling>
        <c:delete val="0"/>
        <c:axPos val="l"/>
        <c:majorGridlines/>
        <c:numFmt formatCode="0.0E+00" sourceLinked="1"/>
        <c:majorTickMark val="out"/>
        <c:minorTickMark val="none"/>
        <c:tickLblPos val="nextTo"/>
        <c:crossAx val="2115827816"/>
        <c:crossesAt val="-7000.0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8382108486439"/>
          <c:y val="0.192592592592593"/>
          <c:w val="0.772171389160297"/>
          <c:h val="0.65798228346456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'population and time'!$B$5</c:f>
              <c:strCache>
                <c:ptCount val="1"/>
                <c:pt idx="0">
                  <c:v>population</c:v>
                </c:pt>
              </c:strCache>
            </c:strRef>
          </c:tx>
          <c:xVal>
            <c:numRef>
              <c:f>'population and time'!$A$6:$A$26</c:f>
              <c:numCache>
                <c:formatCode>General</c:formatCode>
                <c:ptCount val="21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160.0</c:v>
                </c:pt>
                <c:pt idx="17">
                  <c:v>170.0</c:v>
                </c:pt>
                <c:pt idx="18">
                  <c:v>180.0</c:v>
                </c:pt>
                <c:pt idx="19">
                  <c:v>190.0</c:v>
                </c:pt>
                <c:pt idx="20">
                  <c:v>200.0</c:v>
                </c:pt>
              </c:numCache>
            </c:numRef>
          </c:xVal>
          <c:yVal>
            <c:numRef>
              <c:f>'population and time'!$B$6:$B$26</c:f>
              <c:numCache>
                <c:formatCode>0</c:formatCode>
                <c:ptCount val="21"/>
                <c:pt idx="0">
                  <c:v>1000.0</c:v>
                </c:pt>
                <c:pt idx="1">
                  <c:v>1200.0</c:v>
                </c:pt>
                <c:pt idx="2">
                  <c:v>1440.0</c:v>
                </c:pt>
                <c:pt idx="3">
                  <c:v>1728.0</c:v>
                </c:pt>
                <c:pt idx="4">
                  <c:v>2073.6</c:v>
                </c:pt>
                <c:pt idx="5">
                  <c:v>2488.32</c:v>
                </c:pt>
                <c:pt idx="6">
                  <c:v>2985.983999999999</c:v>
                </c:pt>
                <c:pt idx="7">
                  <c:v>3583.180799999999</c:v>
                </c:pt>
                <c:pt idx="8">
                  <c:v>4299.81696</c:v>
                </c:pt>
                <c:pt idx="9">
                  <c:v>5159.780351999999</c:v>
                </c:pt>
                <c:pt idx="10">
                  <c:v>6191.736422399998</c:v>
                </c:pt>
                <c:pt idx="11">
                  <c:v>7430.083706879998</c:v>
                </c:pt>
                <c:pt idx="12">
                  <c:v>8916.100448255998</c:v>
                </c:pt>
                <c:pt idx="13">
                  <c:v>10699.3205379072</c:v>
                </c:pt>
                <c:pt idx="14">
                  <c:v>12839.18464548864</c:v>
                </c:pt>
                <c:pt idx="15">
                  <c:v>15407.02157458637</c:v>
                </c:pt>
                <c:pt idx="16">
                  <c:v>18488.42588950364</c:v>
                </c:pt>
                <c:pt idx="17">
                  <c:v>22186.11106740437</c:v>
                </c:pt>
                <c:pt idx="18">
                  <c:v>26623.33328088524</c:v>
                </c:pt>
                <c:pt idx="19">
                  <c:v>31947.99993706229</c:v>
                </c:pt>
                <c:pt idx="20">
                  <c:v>38337.59992447474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7510504"/>
        <c:axId val="2117513528"/>
      </c:scatterChart>
      <c:valAx>
        <c:axId val="2117510504"/>
        <c:scaling>
          <c:orientation val="minMax"/>
          <c:min val="0.0"/>
        </c:scaling>
        <c:delete val="0"/>
        <c:axPos val="b"/>
        <c:numFmt formatCode="General" sourceLinked="1"/>
        <c:majorTickMark val="out"/>
        <c:minorTickMark val="none"/>
        <c:tickLblPos val="nextTo"/>
        <c:crossAx val="2117513528"/>
        <c:crosses val="autoZero"/>
        <c:crossBetween val="midCat"/>
      </c:valAx>
      <c:valAx>
        <c:axId val="21175135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17510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Population growth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'population &amp; resources '!$B$46</c:f>
              <c:strCache>
                <c:ptCount val="1"/>
                <c:pt idx="0">
                  <c:v>rich pop</c:v>
                </c:pt>
              </c:strCache>
            </c:strRef>
          </c:tx>
          <c:marker>
            <c:symbol val="none"/>
          </c:marker>
          <c:val>
            <c:numRef>
              <c:f>'population &amp; resources '!$B$47:$B$97</c:f>
              <c:numCache>
                <c:formatCode>General</c:formatCode>
                <c:ptCount val="51"/>
                <c:pt idx="0">
                  <c:v>1.1</c:v>
                </c:pt>
                <c:pt idx="1">
                  <c:v>1.11375</c:v>
                </c:pt>
                <c:pt idx="2">
                  <c:v>1.127671875</c:v>
                </c:pt>
                <c:pt idx="3">
                  <c:v>1.1417677734375</c:v>
                </c:pt>
                <c:pt idx="4">
                  <c:v>1.156039870605468</c:v>
                </c:pt>
                <c:pt idx="5">
                  <c:v>1.170490368988037</c:v>
                </c:pt>
                <c:pt idx="6">
                  <c:v>1.185121498600387</c:v>
                </c:pt>
                <c:pt idx="7">
                  <c:v>1.199935517332892</c:v>
                </c:pt>
                <c:pt idx="8">
                  <c:v>1.214934711299553</c:v>
                </c:pt>
                <c:pt idx="9">
                  <c:v>1.230121395190798</c:v>
                </c:pt>
                <c:pt idx="10">
                  <c:v>1.245497912630683</c:v>
                </c:pt>
                <c:pt idx="11">
                  <c:v>1.261066636538566</c:v>
                </c:pt>
                <c:pt idx="12">
                  <c:v>1.276829969495298</c:v>
                </c:pt>
                <c:pt idx="13">
                  <c:v>1.292790344113989</c:v>
                </c:pt>
                <c:pt idx="14">
                  <c:v>1.308950223415414</c:v>
                </c:pt>
                <c:pt idx="15">
                  <c:v>1.325312101208107</c:v>
                </c:pt>
                <c:pt idx="16">
                  <c:v>1.341878502473208</c:v>
                </c:pt>
                <c:pt idx="17">
                  <c:v>1.358651983754123</c:v>
                </c:pt>
                <c:pt idx="18">
                  <c:v>1.37563513355105</c:v>
                </c:pt>
                <c:pt idx="19">
                  <c:v>1.392830572720437</c:v>
                </c:pt>
                <c:pt idx="20">
                  <c:v>1.410240954879443</c:v>
                </c:pt>
                <c:pt idx="21">
                  <c:v>1.427868966815436</c:v>
                </c:pt>
                <c:pt idx="22">
                  <c:v>1.445717328900629</c:v>
                </c:pt>
                <c:pt idx="23">
                  <c:v>1.463788795511886</c:v>
                </c:pt>
                <c:pt idx="24">
                  <c:v>1.482086155455785</c:v>
                </c:pt>
                <c:pt idx="25">
                  <c:v>1.500612232398982</c:v>
                </c:pt>
                <c:pt idx="26">
                  <c:v>1.519369885303969</c:v>
                </c:pt>
                <c:pt idx="27">
                  <c:v>1.538362008870269</c:v>
                </c:pt>
                <c:pt idx="28">
                  <c:v>1.557591533981147</c:v>
                </c:pt>
                <c:pt idx="29">
                  <c:v>1.577061428155911</c:v>
                </c:pt>
                <c:pt idx="30">
                  <c:v>1.59677469600786</c:v>
                </c:pt>
                <c:pt idx="31">
                  <c:v>1.616734379707958</c:v>
                </c:pt>
                <c:pt idx="32">
                  <c:v>1.636943559454307</c:v>
                </c:pt>
                <c:pt idx="33">
                  <c:v>1.657405353947486</c:v>
                </c:pt>
                <c:pt idx="34">
                  <c:v>1.67812292087183</c:v>
                </c:pt>
                <c:pt idx="35">
                  <c:v>1.699099457382728</c:v>
                </c:pt>
                <c:pt idx="36">
                  <c:v>1.720338200600012</c:v>
                </c:pt>
                <c:pt idx="37">
                  <c:v>1.741842428107512</c:v>
                </c:pt>
                <c:pt idx="38">
                  <c:v>1.763615458458856</c:v>
                </c:pt>
                <c:pt idx="39">
                  <c:v>1.785660651689592</c:v>
                </c:pt>
                <c:pt idx="40">
                  <c:v>1.807981409835711</c:v>
                </c:pt>
                <c:pt idx="41">
                  <c:v>1.830581177458658</c:v>
                </c:pt>
                <c:pt idx="42">
                  <c:v>1.853463442176891</c:v>
                </c:pt>
                <c:pt idx="43">
                  <c:v>1.876631735204102</c:v>
                </c:pt>
                <c:pt idx="44">
                  <c:v>1.900089631894153</c:v>
                </c:pt>
                <c:pt idx="45">
                  <c:v>1.92384075229283</c:v>
                </c:pt>
                <c:pt idx="46">
                  <c:v>1.94788876169649</c:v>
                </c:pt>
                <c:pt idx="47">
                  <c:v>1.972237371217696</c:v>
                </c:pt>
                <c:pt idx="48">
                  <c:v>1.996890338357917</c:v>
                </c:pt>
                <c:pt idx="49">
                  <c:v>2.021851467587391</c:v>
                </c:pt>
                <c:pt idx="50">
                  <c:v>2.047124610932233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'population &amp; resources '!$C$46</c:f>
              <c:strCache>
                <c:ptCount val="1"/>
                <c:pt idx="0">
                  <c:v>dev pop</c:v>
                </c:pt>
              </c:strCache>
            </c:strRef>
          </c:tx>
          <c:marker>
            <c:symbol val="none"/>
          </c:marker>
          <c:val>
            <c:numRef>
              <c:f>'population &amp; resources '!$C$47:$C$97</c:f>
              <c:numCache>
                <c:formatCode>General</c:formatCode>
                <c:ptCount val="51"/>
                <c:pt idx="0">
                  <c:v>2.3</c:v>
                </c:pt>
                <c:pt idx="1">
                  <c:v>2.357499999999999</c:v>
                </c:pt>
                <c:pt idx="2">
                  <c:v>2.416437499999999</c:v>
                </c:pt>
                <c:pt idx="3">
                  <c:v>2.476848437499999</c:v>
                </c:pt>
                <c:pt idx="4">
                  <c:v>2.5387696484375</c:v>
                </c:pt>
                <c:pt idx="5">
                  <c:v>2.602238889648436</c:v>
                </c:pt>
                <c:pt idx="6">
                  <c:v>2.667294861889647</c:v>
                </c:pt>
                <c:pt idx="7">
                  <c:v>2.733977233436888</c:v>
                </c:pt>
                <c:pt idx="8">
                  <c:v>2.80232666427281</c:v>
                </c:pt>
                <c:pt idx="9">
                  <c:v>2.87238483087963</c:v>
                </c:pt>
                <c:pt idx="10">
                  <c:v>2.944194451651621</c:v>
                </c:pt>
                <c:pt idx="11">
                  <c:v>3.017799312942911</c:v>
                </c:pt>
                <c:pt idx="12">
                  <c:v>3.093244295766484</c:v>
                </c:pt>
                <c:pt idx="13">
                  <c:v>3.170575403160645</c:v>
                </c:pt>
                <c:pt idx="14">
                  <c:v>3.249839788239661</c:v>
                </c:pt>
                <c:pt idx="15">
                  <c:v>3.331085782945653</c:v>
                </c:pt>
                <c:pt idx="16">
                  <c:v>3.414362927519293</c:v>
                </c:pt>
                <c:pt idx="17">
                  <c:v>3.499722000707275</c:v>
                </c:pt>
                <c:pt idx="18">
                  <c:v>3.587215050724956</c:v>
                </c:pt>
                <c:pt idx="19">
                  <c:v>3.67689542699308</c:v>
                </c:pt>
                <c:pt idx="20">
                  <c:v>3.768817812667906</c:v>
                </c:pt>
                <c:pt idx="21">
                  <c:v>3.863038257984604</c:v>
                </c:pt>
                <c:pt idx="22">
                  <c:v>3.959614214434219</c:v>
                </c:pt>
                <c:pt idx="23">
                  <c:v>4.058604569795074</c:v>
                </c:pt>
                <c:pt idx="24">
                  <c:v>4.160069684039951</c:v>
                </c:pt>
                <c:pt idx="25">
                  <c:v>4.26407142614095</c:v>
                </c:pt>
                <c:pt idx="26">
                  <c:v>4.370673211794472</c:v>
                </c:pt>
                <c:pt idx="27">
                  <c:v>4.479940042089333</c:v>
                </c:pt>
                <c:pt idx="28">
                  <c:v>4.591938543141567</c:v>
                </c:pt>
                <c:pt idx="29">
                  <c:v>4.706737006720105</c:v>
                </c:pt>
                <c:pt idx="30">
                  <c:v>4.824405431888108</c:v>
                </c:pt>
                <c:pt idx="31">
                  <c:v>4.94501556768531</c:v>
                </c:pt>
                <c:pt idx="32">
                  <c:v>5.068640956877442</c:v>
                </c:pt>
                <c:pt idx="33">
                  <c:v>5.195356980799378</c:v>
                </c:pt>
                <c:pt idx="34">
                  <c:v>5.325240905319361</c:v>
                </c:pt>
                <c:pt idx="35">
                  <c:v>5.458371927952344</c:v>
                </c:pt>
                <c:pt idx="36">
                  <c:v>5.594831226151153</c:v>
                </c:pt>
                <c:pt idx="37">
                  <c:v>5.734702006804931</c:v>
                </c:pt>
                <c:pt idx="38">
                  <c:v>5.878069556975054</c:v>
                </c:pt>
                <c:pt idx="39">
                  <c:v>6.02502129589943</c:v>
                </c:pt>
                <c:pt idx="40">
                  <c:v>6.175646828296914</c:v>
                </c:pt>
                <c:pt idx="41">
                  <c:v>6.330037999004336</c:v>
                </c:pt>
                <c:pt idx="42">
                  <c:v>6.488288948979444</c:v>
                </c:pt>
                <c:pt idx="43">
                  <c:v>6.65049617270393</c:v>
                </c:pt>
                <c:pt idx="44">
                  <c:v>6.816758577021527</c:v>
                </c:pt>
                <c:pt idx="45">
                  <c:v>6.987177541447065</c:v>
                </c:pt>
                <c:pt idx="46">
                  <c:v>7.161856979983241</c:v>
                </c:pt>
                <c:pt idx="47">
                  <c:v>7.34090340448282</c:v>
                </c:pt>
                <c:pt idx="48">
                  <c:v>7.52442598959489</c:v>
                </c:pt>
                <c:pt idx="49">
                  <c:v>7.712536639334762</c:v>
                </c:pt>
                <c:pt idx="50">
                  <c:v>7.90535005531813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533448"/>
        <c:axId val="2117536424"/>
      </c:lineChart>
      <c:catAx>
        <c:axId val="2117533448"/>
        <c:scaling>
          <c:orientation val="minMax"/>
        </c:scaling>
        <c:delete val="0"/>
        <c:axPos val="b"/>
        <c:majorTickMark val="out"/>
        <c:minorTickMark val="none"/>
        <c:tickLblPos val="nextTo"/>
        <c:crossAx val="2117536424"/>
        <c:crosses val="autoZero"/>
        <c:auto val="1"/>
        <c:lblAlgn val="ctr"/>
        <c:lblOffset val="100"/>
        <c:noMultiLvlLbl val="0"/>
      </c:catAx>
      <c:valAx>
        <c:axId val="2117536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7533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Energy consumption growth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'population &amp; resources '!$F$46</c:f>
              <c:strCache>
                <c:ptCount val="1"/>
                <c:pt idx="0">
                  <c:v>total rich fuel</c:v>
                </c:pt>
              </c:strCache>
            </c:strRef>
          </c:tx>
          <c:marker>
            <c:symbol val="none"/>
          </c:marker>
          <c:val>
            <c:numRef>
              <c:f>'population &amp; resources '!$F$47:$F$97</c:f>
              <c:numCache>
                <c:formatCode>General</c:formatCode>
                <c:ptCount val="51"/>
                <c:pt idx="0">
                  <c:v>4.95</c:v>
                </c:pt>
                <c:pt idx="1">
                  <c:v>5.1246421875</c:v>
                </c:pt>
                <c:pt idx="2">
                  <c:v>5.305445969677733</c:v>
                </c:pt>
                <c:pt idx="3">
                  <c:v>5.492628735295425</c:v>
                </c:pt>
                <c:pt idx="4">
                  <c:v>5.686415542862567</c:v>
                </c:pt>
                <c:pt idx="5">
                  <c:v>5.887039391234186</c:v>
                </c:pt>
                <c:pt idx="6">
                  <c:v>6.094741499756167</c:v>
                </c:pt>
                <c:pt idx="7">
                  <c:v>6.309771598294438</c:v>
                </c:pt>
                <c:pt idx="8">
                  <c:v>6.532388227496765</c:v>
                </c:pt>
                <c:pt idx="9">
                  <c:v>6.762859049648134</c:v>
                </c:pt>
                <c:pt idx="10">
                  <c:v>7.001461170493533</c:v>
                </c:pt>
                <c:pt idx="11">
                  <c:v>7.248481472415007</c:v>
                </c:pt>
                <c:pt idx="12">
                  <c:v>7.504216959363649</c:v>
                </c:pt>
                <c:pt idx="13">
                  <c:v>7.768975113961197</c:v>
                </c:pt>
                <c:pt idx="14">
                  <c:v>8.04307426720064</c:v>
                </c:pt>
                <c:pt idx="15">
                  <c:v>8.326843981190313</c:v>
                </c:pt>
                <c:pt idx="16">
                  <c:v>8.620625445401682</c:v>
                </c:pt>
                <c:pt idx="17">
                  <c:v>8.924771886897259</c:v>
                </c:pt>
                <c:pt idx="18">
                  <c:v>9.239648995031853</c:v>
                </c:pt>
                <c:pt idx="19">
                  <c:v>9.56563536113782</c:v>
                </c:pt>
                <c:pt idx="20">
                  <c:v>9.903122933722963</c:v>
                </c:pt>
                <c:pt idx="21">
                  <c:v>10.25251748972838</c:v>
                </c:pt>
                <c:pt idx="22">
                  <c:v>10.61423912241285</c:v>
                </c:pt>
                <c:pt idx="23">
                  <c:v>10.98872274645048</c:v>
                </c:pt>
                <c:pt idx="24">
                  <c:v>11.37641862084869</c:v>
                </c:pt>
                <c:pt idx="25">
                  <c:v>11.7777928903155</c:v>
                </c:pt>
                <c:pt idx="26">
                  <c:v>12.19332814572694</c:v>
                </c:pt>
                <c:pt idx="27">
                  <c:v>12.62352400436837</c:v>
                </c:pt>
                <c:pt idx="28">
                  <c:v>13.06889771064749</c:v>
                </c:pt>
                <c:pt idx="29">
                  <c:v>13.52998475800127</c:v>
                </c:pt>
                <c:pt idx="30">
                  <c:v>14.0073395327445</c:v>
                </c:pt>
                <c:pt idx="31">
                  <c:v>14.50153598063415</c:v>
                </c:pt>
                <c:pt idx="32">
                  <c:v>15.01316829695089</c:v>
                </c:pt>
                <c:pt idx="33">
                  <c:v>15.5428516409277</c:v>
                </c:pt>
                <c:pt idx="34">
                  <c:v>16.09122287538417</c:v>
                </c:pt>
                <c:pt idx="35">
                  <c:v>16.65894133245632</c:v>
                </c:pt>
                <c:pt idx="36">
                  <c:v>17.24668960634204</c:v>
                </c:pt>
                <c:pt idx="37">
                  <c:v>17.8551743740158</c:v>
                </c:pt>
                <c:pt idx="38">
                  <c:v>18.48512724489904</c:v>
                </c:pt>
                <c:pt idx="39">
                  <c:v>19.13730564050813</c:v>
                </c:pt>
                <c:pt idx="40">
                  <c:v>19.81249370513731</c:v>
                </c:pt>
                <c:pt idx="41">
                  <c:v>20.51150324867168</c:v>
                </c:pt>
                <c:pt idx="42">
                  <c:v>21.23517472266388</c:v>
                </c:pt>
                <c:pt idx="43">
                  <c:v>21.98437823084786</c:v>
                </c:pt>
                <c:pt idx="44">
                  <c:v>22.76001457530496</c:v>
                </c:pt>
                <c:pt idx="45">
                  <c:v>23.56301633953994</c:v>
                </c:pt>
                <c:pt idx="46">
                  <c:v>24.39434900976933</c:v>
                </c:pt>
                <c:pt idx="47">
                  <c:v>25.25501213577025</c:v>
                </c:pt>
                <c:pt idx="48">
                  <c:v>26.14604053268539</c:v>
                </c:pt>
                <c:pt idx="49">
                  <c:v>27.06850552522919</c:v>
                </c:pt>
                <c:pt idx="50">
                  <c:v>28.02351623579118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'population &amp; resources '!$G$46</c:f>
              <c:strCache>
                <c:ptCount val="1"/>
                <c:pt idx="0">
                  <c:v>total dev fuel</c:v>
                </c:pt>
              </c:strCache>
            </c:strRef>
          </c:tx>
          <c:marker>
            <c:symbol val="none"/>
          </c:marker>
          <c:val>
            <c:numRef>
              <c:f>'population &amp; resources '!$G$47:$G$97</c:f>
              <c:numCache>
                <c:formatCode>General</c:formatCode>
                <c:ptCount val="51"/>
                <c:pt idx="0">
                  <c:v>0.736</c:v>
                </c:pt>
                <c:pt idx="1">
                  <c:v>0.788348</c:v>
                </c:pt>
                <c:pt idx="2">
                  <c:v>0.8444192515</c:v>
                </c:pt>
                <c:pt idx="3">
                  <c:v>0.904478570762937</c:v>
                </c:pt>
                <c:pt idx="4">
                  <c:v>0.968809609108451</c:v>
                </c:pt>
                <c:pt idx="5">
                  <c:v>1.037716192556289</c:v>
                </c:pt>
                <c:pt idx="6">
                  <c:v>1.111523756751855</c:v>
                </c:pt>
                <c:pt idx="7">
                  <c:v>1.190580883950831</c:v>
                </c:pt>
                <c:pt idx="8">
                  <c:v>1.275260949321833</c:v>
                </c:pt>
                <c:pt idx="9">
                  <c:v>1.365963884342348</c:v>
                </c:pt>
                <c:pt idx="10">
                  <c:v>1.463118065616198</c:v>
                </c:pt>
                <c:pt idx="11">
                  <c:v>1.56718233803315</c:v>
                </c:pt>
                <c:pt idx="12">
                  <c:v>1.678648181825757</c:v>
                </c:pt>
                <c:pt idx="13">
                  <c:v>1.798042033758113</c:v>
                </c:pt>
                <c:pt idx="14">
                  <c:v>1.925927773409159</c:v>
                </c:pt>
                <c:pt idx="15">
                  <c:v>2.062909386292886</c:v>
                </c:pt>
                <c:pt idx="16">
                  <c:v>2.209633816392966</c:v>
                </c:pt>
                <c:pt idx="17">
                  <c:v>2.366794021583916</c:v>
                </c:pt>
                <c:pt idx="18">
                  <c:v>2.535132246369071</c:v>
                </c:pt>
                <c:pt idx="19">
                  <c:v>2.715443527392071</c:v>
                </c:pt>
                <c:pt idx="20">
                  <c:v>2.908579448277832</c:v>
                </c:pt>
                <c:pt idx="21">
                  <c:v>3.115452161536592</c:v>
                </c:pt>
                <c:pt idx="22">
                  <c:v>3.337038696525882</c:v>
                </c:pt>
                <c:pt idx="23">
                  <c:v>3.574385573816284</c:v>
                </c:pt>
                <c:pt idx="24">
                  <c:v>3.828613747753967</c:v>
                </c:pt>
                <c:pt idx="25">
                  <c:v>4.100923900562968</c:v>
                </c:pt>
                <c:pt idx="26">
                  <c:v>4.392602112990508</c:v>
                </c:pt>
                <c:pt idx="27">
                  <c:v>4.705025938276958</c:v>
                </c:pt>
                <c:pt idx="28">
                  <c:v>5.039670908136907</c:v>
                </c:pt>
                <c:pt idx="29">
                  <c:v>5.398117501478143</c:v>
                </c:pt>
                <c:pt idx="30">
                  <c:v>5.782058608770775</c:v>
                </c:pt>
                <c:pt idx="31">
                  <c:v>6.193307527319595</c:v>
                </c:pt>
                <c:pt idx="32">
                  <c:v>6.6338065252002</c:v>
                </c:pt>
                <c:pt idx="33">
                  <c:v>7.105636014305063</c:v>
                </c:pt>
                <c:pt idx="34">
                  <c:v>7.61102437582251</c:v>
                </c:pt>
                <c:pt idx="35">
                  <c:v>8.152358484552884</c:v>
                </c:pt>
                <c:pt idx="36">
                  <c:v>8.732194981766707</c:v>
                </c:pt>
                <c:pt idx="37">
                  <c:v>9.353272349844862</c:v>
                </c:pt>
                <c:pt idx="38">
                  <c:v>10.01852384572758</c:v>
                </c:pt>
                <c:pt idx="39">
                  <c:v>10.73109135425495</c:v>
                </c:pt>
                <c:pt idx="40">
                  <c:v>11.49434022682633</c:v>
                </c:pt>
                <c:pt idx="41">
                  <c:v>12.31187517545935</c:v>
                </c:pt>
                <c:pt idx="42">
                  <c:v>13.1875572973139</c:v>
                </c:pt>
                <c:pt idx="43">
                  <c:v>14.12552231008534</c:v>
                </c:pt>
                <c:pt idx="44">
                  <c:v>15.13020008439016</c:v>
                </c:pt>
                <c:pt idx="45">
                  <c:v>16.2063355653924</c:v>
                </c:pt>
                <c:pt idx="46">
                  <c:v>17.35901118248093</c:v>
                </c:pt>
                <c:pt idx="47">
                  <c:v>18.59367085283489</c:v>
                </c:pt>
                <c:pt idx="48">
                  <c:v>19.91614569224276</c:v>
                </c:pt>
                <c:pt idx="49">
                  <c:v>21.33268155460353</c:v>
                </c:pt>
                <c:pt idx="50">
                  <c:v>22.8499685301747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572344"/>
        <c:axId val="2117575320"/>
      </c:lineChart>
      <c:catAx>
        <c:axId val="2117572344"/>
        <c:scaling>
          <c:orientation val="minMax"/>
        </c:scaling>
        <c:delete val="0"/>
        <c:axPos val="b"/>
        <c:majorTickMark val="out"/>
        <c:minorTickMark val="none"/>
        <c:tickLblPos val="nextTo"/>
        <c:crossAx val="2117575320"/>
        <c:crosses val="autoZero"/>
        <c:auto val="1"/>
        <c:lblAlgn val="ctr"/>
        <c:lblOffset val="100"/>
        <c:noMultiLvlLbl val="0"/>
      </c:catAx>
      <c:valAx>
        <c:axId val="2117575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7572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38</xdr:row>
      <xdr:rowOff>139700</xdr:rowOff>
    </xdr:from>
    <xdr:to>
      <xdr:col>5</xdr:col>
      <xdr:colOff>368300</xdr:colOff>
      <xdr:row>59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241300</xdr:colOff>
      <xdr:row>4</xdr:row>
      <xdr:rowOff>114300</xdr:rowOff>
    </xdr:from>
    <xdr:to>
      <xdr:col>6</xdr:col>
      <xdr:colOff>101600</xdr:colOff>
      <xdr:row>21</xdr:row>
      <xdr:rowOff>50800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8</xdr:row>
      <xdr:rowOff>0</xdr:rowOff>
    </xdr:from>
    <xdr:to>
      <xdr:col>5</xdr:col>
      <xdr:colOff>139700</xdr:colOff>
      <xdr:row>41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368300</xdr:colOff>
      <xdr:row>8</xdr:row>
      <xdr:rowOff>19050</xdr:rowOff>
    </xdr:from>
    <xdr:to>
      <xdr:col>10</xdr:col>
      <xdr:colOff>215900</xdr:colOff>
      <xdr:row>41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32" zoomScale="200" zoomScaleNormal="200" zoomScalePageLayoutView="200" workbookViewId="0">
      <selection activeCell="D38" sqref="D38"/>
    </sheetView>
  </sheetViews>
  <sheetFormatPr baseColWidth="10" defaultRowHeight="13" x14ac:dyDescent="0"/>
  <sheetData>
    <row r="1" spans="1:2" ht="18">
      <c r="A1" s="1" t="s">
        <v>0</v>
      </c>
    </row>
    <row r="2" spans="1:2">
      <c r="A2">
        <v>10</v>
      </c>
      <c r="B2" t="s">
        <v>1</v>
      </c>
    </row>
    <row r="3" spans="1:2">
      <c r="A3">
        <v>0.02</v>
      </c>
      <c r="B3" t="s">
        <v>6</v>
      </c>
    </row>
    <row r="5" spans="1:2">
      <c r="A5" s="4" t="s">
        <v>4</v>
      </c>
      <c r="B5" s="4" t="s">
        <v>5</v>
      </c>
    </row>
    <row r="6" spans="1:2">
      <c r="A6">
        <v>0</v>
      </c>
      <c r="B6" s="3">
        <v>1000</v>
      </c>
    </row>
    <row r="7" spans="1:2">
      <c r="A7">
        <f>A6+A$2</f>
        <v>10</v>
      </c>
      <c r="B7" s="3">
        <f>B6+B6*A$2*A$3</f>
        <v>1200</v>
      </c>
    </row>
    <row r="8" spans="1:2">
      <c r="A8">
        <f t="shared" ref="A8:A25" si="0">A7+A$2</f>
        <v>20</v>
      </c>
      <c r="B8" s="3">
        <f t="shared" ref="B8:B25" si="1">B7+B7*A$2*A$3</f>
        <v>1440</v>
      </c>
    </row>
    <row r="9" spans="1:2">
      <c r="A9">
        <f t="shared" si="0"/>
        <v>30</v>
      </c>
      <c r="B9" s="3">
        <f t="shared" si="1"/>
        <v>1728</v>
      </c>
    </row>
    <row r="10" spans="1:2">
      <c r="A10">
        <f t="shared" si="0"/>
        <v>40</v>
      </c>
      <c r="B10" s="3">
        <f t="shared" si="1"/>
        <v>2073.6</v>
      </c>
    </row>
    <row r="11" spans="1:2">
      <c r="A11">
        <f t="shared" si="0"/>
        <v>50</v>
      </c>
      <c r="B11" s="3">
        <f t="shared" si="1"/>
        <v>2488.3199999999997</v>
      </c>
    </row>
    <row r="12" spans="1:2">
      <c r="A12">
        <f t="shared" si="0"/>
        <v>60</v>
      </c>
      <c r="B12" s="3">
        <f t="shared" si="1"/>
        <v>2985.9839999999995</v>
      </c>
    </row>
    <row r="13" spans="1:2">
      <c r="A13">
        <f t="shared" si="0"/>
        <v>70</v>
      </c>
      <c r="B13" s="3">
        <f t="shared" si="1"/>
        <v>3583.1807999999992</v>
      </c>
    </row>
    <row r="14" spans="1:2">
      <c r="A14">
        <f t="shared" si="0"/>
        <v>80</v>
      </c>
      <c r="B14" s="3">
        <f t="shared" si="1"/>
        <v>4299.8169599999992</v>
      </c>
    </row>
    <row r="15" spans="1:2">
      <c r="A15">
        <f t="shared" si="0"/>
        <v>90</v>
      </c>
      <c r="B15" s="3">
        <f t="shared" si="1"/>
        <v>5159.7803519999989</v>
      </c>
    </row>
    <row r="16" spans="1:2">
      <c r="A16">
        <f t="shared" si="0"/>
        <v>100</v>
      </c>
      <c r="B16" s="3">
        <f t="shared" si="1"/>
        <v>6191.7364223999984</v>
      </c>
    </row>
    <row r="17" spans="1:4">
      <c r="A17">
        <f t="shared" si="0"/>
        <v>110</v>
      </c>
      <c r="B17" s="3">
        <f t="shared" si="1"/>
        <v>7430.0837068799983</v>
      </c>
    </row>
    <row r="18" spans="1:4">
      <c r="A18">
        <f t="shared" si="0"/>
        <v>120</v>
      </c>
      <c r="B18" s="3">
        <f t="shared" si="1"/>
        <v>8916.1004482559983</v>
      </c>
    </row>
    <row r="19" spans="1:4">
      <c r="A19">
        <f t="shared" si="0"/>
        <v>130</v>
      </c>
      <c r="B19" s="3">
        <f t="shared" si="1"/>
        <v>10699.320537907199</v>
      </c>
    </row>
    <row r="20" spans="1:4">
      <c r="A20">
        <f t="shared" si="0"/>
        <v>140</v>
      </c>
      <c r="B20" s="3">
        <f t="shared" si="1"/>
        <v>12839.184645488638</v>
      </c>
    </row>
    <row r="21" spans="1:4">
      <c r="A21">
        <f t="shared" si="0"/>
        <v>150</v>
      </c>
      <c r="B21" s="3">
        <f t="shared" si="1"/>
        <v>15407.021574586366</v>
      </c>
    </row>
    <row r="22" spans="1:4">
      <c r="A22">
        <f t="shared" si="0"/>
        <v>160</v>
      </c>
      <c r="B22" s="3">
        <f t="shared" si="1"/>
        <v>18488.42588950364</v>
      </c>
    </row>
    <row r="23" spans="1:4">
      <c r="A23">
        <f t="shared" si="0"/>
        <v>170</v>
      </c>
      <c r="B23" s="3">
        <f t="shared" si="1"/>
        <v>22186.111067404367</v>
      </c>
    </row>
    <row r="24" spans="1:4">
      <c r="A24">
        <f t="shared" si="0"/>
        <v>180</v>
      </c>
      <c r="B24" s="3">
        <f t="shared" si="1"/>
        <v>26623.333280885239</v>
      </c>
    </row>
    <row r="25" spans="1:4">
      <c r="A25">
        <f t="shared" si="0"/>
        <v>190</v>
      </c>
      <c r="B25" s="3">
        <f t="shared" si="1"/>
        <v>31947.999937062286</v>
      </c>
    </row>
    <row r="26" spans="1:4">
      <c r="A26">
        <f>A25+A$2</f>
        <v>200</v>
      </c>
      <c r="B26" s="3">
        <f>B25+B25*A$2*A$3</f>
        <v>38337.599924474744</v>
      </c>
    </row>
    <row r="29" spans="1:4">
      <c r="A29" t="s">
        <v>2</v>
      </c>
      <c r="C29">
        <v>1.6000000000000001E-3</v>
      </c>
      <c r="D29" t="s">
        <v>3</v>
      </c>
    </row>
    <row r="30" spans="1:4">
      <c r="A30">
        <v>-6000</v>
      </c>
      <c r="B30" s="2">
        <v>10000</v>
      </c>
    </row>
    <row r="31" spans="1:4">
      <c r="A31">
        <v>-5000</v>
      </c>
      <c r="B31" s="2">
        <f>B$30*EXP($C$29*(A31-A$30))</f>
        <v>49530.324243951152</v>
      </c>
    </row>
    <row r="32" spans="1:4">
      <c r="A32">
        <v>-4000</v>
      </c>
      <c r="B32" s="2">
        <f t="shared" ref="B32:B38" si="2">B$30*EXP($C$29*(A32-A$30))</f>
        <v>245325.30197109352</v>
      </c>
    </row>
    <row r="33" spans="1:2">
      <c r="A33">
        <v>-3000</v>
      </c>
      <c r="B33" s="2">
        <f t="shared" si="2"/>
        <v>1215104.1751873486</v>
      </c>
    </row>
    <row r="34" spans="1:2">
      <c r="A34">
        <v>-2000</v>
      </c>
      <c r="B34" s="2">
        <f t="shared" si="2"/>
        <v>6018450.3787208227</v>
      </c>
    </row>
    <row r="35" spans="1:2">
      <c r="A35">
        <v>-1000</v>
      </c>
      <c r="B35" s="2">
        <f t="shared" si="2"/>
        <v>29809579.870417282</v>
      </c>
    </row>
    <row r="36" spans="1:2">
      <c r="A36">
        <v>0</v>
      </c>
      <c r="B36" s="2">
        <f t="shared" si="2"/>
        <v>147647815.65577266</v>
      </c>
    </row>
    <row r="37" spans="1:2">
      <c r="A37">
        <v>1000</v>
      </c>
      <c r="B37" s="2">
        <f t="shared" si="2"/>
        <v>731304418.3341558</v>
      </c>
    </row>
    <row r="38" spans="1:2">
      <c r="A38">
        <v>2000</v>
      </c>
      <c r="B38" s="2">
        <f t="shared" si="2"/>
        <v>3622174496.1124816</v>
      </c>
    </row>
    <row r="39" spans="1:2">
      <c r="B39" s="2"/>
    </row>
    <row r="40" spans="1:2">
      <c r="B40" s="2"/>
    </row>
    <row r="41" spans="1:2">
      <c r="B41" s="2"/>
    </row>
    <row r="42" spans="1:2">
      <c r="B42" s="2"/>
    </row>
    <row r="43" spans="1:2">
      <c r="B43" s="2"/>
    </row>
    <row r="44" spans="1:2">
      <c r="B44" s="2"/>
    </row>
  </sheetData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workbookViewId="0">
      <selection activeCell="C7" sqref="C7"/>
    </sheetView>
  </sheetViews>
  <sheetFormatPr baseColWidth="10" defaultRowHeight="13" x14ac:dyDescent="0"/>
  <cols>
    <col min="1" max="1" width="12.5703125" customWidth="1"/>
    <col min="2" max="4" width="12.28515625" customWidth="1"/>
  </cols>
  <sheetData>
    <row r="1" spans="1:5">
      <c r="A1" t="s">
        <v>7</v>
      </c>
    </row>
    <row r="2" spans="1:5">
      <c r="A2" t="s">
        <v>11</v>
      </c>
    </row>
    <row r="4" spans="1:5" s="5" customFormat="1" ht="101" customHeight="1">
      <c r="A4" s="6"/>
      <c r="B4" s="6" t="s">
        <v>12</v>
      </c>
      <c r="C4" s="6" t="s">
        <v>10</v>
      </c>
      <c r="D4" s="6" t="s">
        <v>14</v>
      </c>
      <c r="E4" s="6" t="s">
        <v>13</v>
      </c>
    </row>
    <row r="5" spans="1:5" ht="31" customHeight="1">
      <c r="A5" s="7" t="s">
        <v>8</v>
      </c>
      <c r="B5" s="7">
        <v>1.1000000000000001</v>
      </c>
      <c r="C5" s="8">
        <v>1.2500000000000001E-2</v>
      </c>
      <c r="D5" s="7">
        <v>4.5</v>
      </c>
      <c r="E5" s="8">
        <v>2.2499999999999999E-2</v>
      </c>
    </row>
    <row r="6" spans="1:5" ht="31" customHeight="1">
      <c r="A6" s="7" t="s">
        <v>9</v>
      </c>
      <c r="B6" s="7">
        <v>2.2999999999999998</v>
      </c>
      <c r="C6" s="8">
        <v>2.5000000000000001E-2</v>
      </c>
      <c r="D6" s="7">
        <v>0.32</v>
      </c>
      <c r="E6" s="8">
        <v>4.4999999999999998E-2</v>
      </c>
    </row>
    <row r="46" spans="1:7">
      <c r="A46" s="4" t="s">
        <v>15</v>
      </c>
      <c r="B46" s="4" t="s">
        <v>16</v>
      </c>
      <c r="C46" s="4" t="s">
        <v>17</v>
      </c>
      <c r="D46" s="4" t="s">
        <v>18</v>
      </c>
      <c r="E46" s="4" t="s">
        <v>19</v>
      </c>
      <c r="F46" s="4" t="s">
        <v>20</v>
      </c>
      <c r="G46" s="4" t="s">
        <v>21</v>
      </c>
    </row>
    <row r="47" spans="1:7">
      <c r="A47">
        <v>1966</v>
      </c>
      <c r="B47">
        <f>B5</f>
        <v>1.1000000000000001</v>
      </c>
      <c r="C47">
        <f>B6</f>
        <v>2.2999999999999998</v>
      </c>
      <c r="D47">
        <f>D5</f>
        <v>4.5</v>
      </c>
      <c r="E47">
        <f>D6</f>
        <v>0.32</v>
      </c>
      <c r="F47">
        <f>B47*D47</f>
        <v>4.95</v>
      </c>
      <c r="G47">
        <f>C47*E47</f>
        <v>0.73599999999999999</v>
      </c>
    </row>
    <row r="48" spans="1:7">
      <c r="A48">
        <f>A47+1</f>
        <v>1967</v>
      </c>
      <c r="B48">
        <f>B47*(1+$C$5)</f>
        <v>1.11375</v>
      </c>
      <c r="C48">
        <f>C47*(1+$C$6)</f>
        <v>2.3574999999999995</v>
      </c>
      <c r="D48">
        <f>D47*(1+$E$5)</f>
        <v>4.6012500000000003</v>
      </c>
      <c r="E48">
        <f>E47*(1+$E$6)</f>
        <v>0.33439999999999998</v>
      </c>
      <c r="F48">
        <f>B48*D48</f>
        <v>5.1246421875000001</v>
      </c>
      <c r="G48">
        <f>C48*E48</f>
        <v>0.78834799999999972</v>
      </c>
    </row>
    <row r="49" spans="1:7">
      <c r="A49">
        <f t="shared" ref="A49:A97" si="0">A48+1</f>
        <v>1968</v>
      </c>
      <c r="B49">
        <f t="shared" ref="B49:B97" si="1">B48*(1+$C$5)</f>
        <v>1.1276718749999999</v>
      </c>
      <c r="C49">
        <f t="shared" ref="C49:C97" si="2">C48*(1+$C$6)</f>
        <v>2.4164374999999993</v>
      </c>
      <c r="D49">
        <f t="shared" ref="D49:D97" si="3">D48*(1+$E$5)</f>
        <v>4.7047781249999998</v>
      </c>
      <c r="E49">
        <f t="shared" ref="E49:E97" si="4">E48*(1+$E$6)</f>
        <v>0.34944799999999993</v>
      </c>
      <c r="F49">
        <f t="shared" ref="F49:F97" si="5">B49*D49</f>
        <v>5.3054459696777334</v>
      </c>
      <c r="G49">
        <f t="shared" ref="G49:G97" si="6">C49*E49</f>
        <v>0.84441925149999963</v>
      </c>
    </row>
    <row r="50" spans="1:7">
      <c r="A50">
        <f t="shared" si="0"/>
        <v>1969</v>
      </c>
      <c r="B50">
        <f t="shared" si="1"/>
        <v>1.1417677734374998</v>
      </c>
      <c r="C50">
        <f t="shared" si="2"/>
        <v>2.4768484374999993</v>
      </c>
      <c r="D50">
        <f t="shared" si="3"/>
        <v>4.8106356328124997</v>
      </c>
      <c r="E50">
        <f t="shared" si="4"/>
        <v>0.36517315999999989</v>
      </c>
      <c r="F50">
        <f t="shared" si="5"/>
        <v>5.4926287352954253</v>
      </c>
      <c r="G50">
        <f t="shared" si="6"/>
        <v>0.90447857076293692</v>
      </c>
    </row>
    <row r="51" spans="1:7">
      <c r="A51">
        <f t="shared" si="0"/>
        <v>1970</v>
      </c>
      <c r="B51">
        <f t="shared" si="1"/>
        <v>1.1560398706054684</v>
      </c>
      <c r="C51">
        <f t="shared" si="2"/>
        <v>2.5387696484374991</v>
      </c>
      <c r="D51">
        <f t="shared" si="3"/>
        <v>4.9188749345507805</v>
      </c>
      <c r="E51">
        <f t="shared" si="4"/>
        <v>0.38160595219999988</v>
      </c>
      <c r="F51">
        <f t="shared" si="5"/>
        <v>5.6864155428625667</v>
      </c>
      <c r="G51">
        <f t="shared" si="6"/>
        <v>0.96880960910845082</v>
      </c>
    </row>
    <row r="52" spans="1:7">
      <c r="A52">
        <f t="shared" si="0"/>
        <v>1971</v>
      </c>
      <c r="B52">
        <f t="shared" si="1"/>
        <v>1.1704903689880368</v>
      </c>
      <c r="C52">
        <f t="shared" si="2"/>
        <v>2.6022388896484365</v>
      </c>
      <c r="D52">
        <f t="shared" si="3"/>
        <v>5.0295496205781731</v>
      </c>
      <c r="E52">
        <f t="shared" si="4"/>
        <v>0.39877822004899982</v>
      </c>
      <c r="F52">
        <f t="shared" si="5"/>
        <v>5.8870393912341861</v>
      </c>
      <c r="G52">
        <f t="shared" si="6"/>
        <v>1.0377161925562892</v>
      </c>
    </row>
    <row r="53" spans="1:7">
      <c r="A53">
        <f t="shared" si="0"/>
        <v>1972</v>
      </c>
      <c r="B53">
        <f t="shared" si="1"/>
        <v>1.1851214986003873</v>
      </c>
      <c r="C53">
        <f t="shared" si="2"/>
        <v>2.6672948618896473</v>
      </c>
      <c r="D53">
        <f t="shared" si="3"/>
        <v>5.1427144870411814</v>
      </c>
      <c r="E53">
        <f t="shared" si="4"/>
        <v>0.4167232399512048</v>
      </c>
      <c r="F53">
        <f t="shared" si="5"/>
        <v>6.0947414997561671</v>
      </c>
      <c r="G53">
        <f t="shared" si="6"/>
        <v>1.1115237567518552</v>
      </c>
    </row>
    <row r="54" spans="1:7">
      <c r="A54">
        <f t="shared" si="0"/>
        <v>1973</v>
      </c>
      <c r="B54">
        <f t="shared" si="1"/>
        <v>1.1999355173328921</v>
      </c>
      <c r="C54">
        <f t="shared" si="2"/>
        <v>2.7339772334368884</v>
      </c>
      <c r="D54">
        <f t="shared" si="3"/>
        <v>5.2584255629996077</v>
      </c>
      <c r="E54">
        <f t="shared" si="4"/>
        <v>0.43547578574900897</v>
      </c>
      <c r="F54">
        <f t="shared" si="5"/>
        <v>6.3097715982944385</v>
      </c>
      <c r="G54">
        <f t="shared" si="6"/>
        <v>1.1905808839508307</v>
      </c>
    </row>
    <row r="55" spans="1:7">
      <c r="A55">
        <f t="shared" si="0"/>
        <v>1974</v>
      </c>
      <c r="B55">
        <f t="shared" si="1"/>
        <v>1.2149347112995532</v>
      </c>
      <c r="C55">
        <f t="shared" si="2"/>
        <v>2.8023266642728104</v>
      </c>
      <c r="D55">
        <f t="shared" si="3"/>
        <v>5.3767401381670989</v>
      </c>
      <c r="E55">
        <f t="shared" si="4"/>
        <v>0.45507219610771432</v>
      </c>
      <c r="F55">
        <f t="shared" si="5"/>
        <v>6.5323882274967646</v>
      </c>
      <c r="G55">
        <f t="shared" si="6"/>
        <v>1.2752609493218332</v>
      </c>
    </row>
    <row r="56" spans="1:7">
      <c r="A56">
        <f t="shared" si="0"/>
        <v>1975</v>
      </c>
      <c r="B56">
        <f t="shared" si="1"/>
        <v>1.2301213951907977</v>
      </c>
      <c r="C56">
        <f t="shared" si="2"/>
        <v>2.8723848308796303</v>
      </c>
      <c r="D56">
        <f t="shared" si="3"/>
        <v>5.4977167912758587</v>
      </c>
      <c r="E56">
        <f t="shared" si="4"/>
        <v>0.47555044493256143</v>
      </c>
      <c r="F56">
        <f t="shared" si="5"/>
        <v>6.7628590496481342</v>
      </c>
      <c r="G56">
        <f t="shared" si="6"/>
        <v>1.3659638843423485</v>
      </c>
    </row>
    <row r="57" spans="1:7">
      <c r="A57">
        <f t="shared" si="0"/>
        <v>1976</v>
      </c>
      <c r="B57">
        <f t="shared" si="1"/>
        <v>1.2454979126306827</v>
      </c>
      <c r="C57">
        <f t="shared" si="2"/>
        <v>2.944194451651621</v>
      </c>
      <c r="D57">
        <f t="shared" si="3"/>
        <v>5.6214154190795655</v>
      </c>
      <c r="E57">
        <f t="shared" si="4"/>
        <v>0.49695021495452668</v>
      </c>
      <c r="F57">
        <f t="shared" si="5"/>
        <v>7.001461170493533</v>
      </c>
      <c r="G57">
        <f t="shared" si="6"/>
        <v>1.4631180656161979</v>
      </c>
    </row>
    <row r="58" spans="1:7">
      <c r="A58">
        <f t="shared" si="0"/>
        <v>1977</v>
      </c>
      <c r="B58">
        <f t="shared" si="1"/>
        <v>1.2610666365385661</v>
      </c>
      <c r="C58">
        <f t="shared" si="2"/>
        <v>3.0177993129429113</v>
      </c>
      <c r="D58">
        <f t="shared" si="3"/>
        <v>5.7478972660088559</v>
      </c>
      <c r="E58">
        <f t="shared" si="4"/>
        <v>0.51931297462748038</v>
      </c>
      <c r="F58">
        <f t="shared" si="5"/>
        <v>7.2484814724150075</v>
      </c>
      <c r="G58">
        <f t="shared" si="6"/>
        <v>1.5671823380331498</v>
      </c>
    </row>
    <row r="59" spans="1:7">
      <c r="A59">
        <f t="shared" si="0"/>
        <v>1978</v>
      </c>
      <c r="B59">
        <f t="shared" si="1"/>
        <v>1.276829969495298</v>
      </c>
      <c r="C59">
        <f t="shared" si="2"/>
        <v>3.0932442957664836</v>
      </c>
      <c r="D59">
        <f t="shared" si="3"/>
        <v>5.8772249544940554</v>
      </c>
      <c r="E59">
        <f t="shared" si="4"/>
        <v>0.54268205848571693</v>
      </c>
      <c r="F59">
        <f t="shared" si="5"/>
        <v>7.5042169593636494</v>
      </c>
      <c r="G59">
        <f t="shared" si="6"/>
        <v>1.6786481818257573</v>
      </c>
    </row>
    <row r="60" spans="1:7">
      <c r="A60">
        <f t="shared" si="0"/>
        <v>1979</v>
      </c>
      <c r="B60">
        <f t="shared" si="1"/>
        <v>1.2927903441139892</v>
      </c>
      <c r="C60">
        <f t="shared" si="2"/>
        <v>3.1705754031606452</v>
      </c>
      <c r="D60">
        <f t="shared" si="3"/>
        <v>6.0094625159701716</v>
      </c>
      <c r="E60">
        <f t="shared" si="4"/>
        <v>0.56710275111757413</v>
      </c>
      <c r="F60">
        <f t="shared" si="5"/>
        <v>7.7689751139611971</v>
      </c>
      <c r="G60">
        <f t="shared" si="6"/>
        <v>1.7980420337581136</v>
      </c>
    </row>
    <row r="61" spans="1:7">
      <c r="A61">
        <f t="shared" si="0"/>
        <v>1980</v>
      </c>
      <c r="B61">
        <f t="shared" si="1"/>
        <v>1.308950223415414</v>
      </c>
      <c r="C61">
        <f t="shared" si="2"/>
        <v>3.2498397882396612</v>
      </c>
      <c r="D61">
        <f t="shared" si="3"/>
        <v>6.1446754225795006</v>
      </c>
      <c r="E61">
        <f t="shared" si="4"/>
        <v>0.59262237491786496</v>
      </c>
      <c r="F61">
        <f t="shared" si="5"/>
        <v>8.043074267200641</v>
      </c>
      <c r="G61">
        <f t="shared" si="6"/>
        <v>1.9259277734091593</v>
      </c>
    </row>
    <row r="62" spans="1:7">
      <c r="A62">
        <f t="shared" si="0"/>
        <v>1981</v>
      </c>
      <c r="B62">
        <f t="shared" si="1"/>
        <v>1.3253121012081066</v>
      </c>
      <c r="C62">
        <f t="shared" si="2"/>
        <v>3.3310857829456526</v>
      </c>
      <c r="D62">
        <f t="shared" si="3"/>
        <v>6.282930619587539</v>
      </c>
      <c r="E62">
        <f t="shared" si="4"/>
        <v>0.61929038178916884</v>
      </c>
      <c r="F62">
        <f t="shared" si="5"/>
        <v>8.3268439811903132</v>
      </c>
      <c r="G62">
        <f t="shared" si="6"/>
        <v>2.0629093862928856</v>
      </c>
    </row>
    <row r="63" spans="1:7">
      <c r="A63">
        <f t="shared" si="0"/>
        <v>1982</v>
      </c>
      <c r="B63">
        <f t="shared" si="1"/>
        <v>1.3418785024732078</v>
      </c>
      <c r="C63">
        <f t="shared" si="2"/>
        <v>3.4143629275192935</v>
      </c>
      <c r="D63">
        <f t="shared" si="3"/>
        <v>6.4242965585282583</v>
      </c>
      <c r="E63">
        <f t="shared" si="4"/>
        <v>0.64715844896968144</v>
      </c>
      <c r="F63">
        <f t="shared" si="5"/>
        <v>8.6206254454016822</v>
      </c>
      <c r="G63">
        <f t="shared" si="6"/>
        <v>2.2096338163929667</v>
      </c>
    </row>
    <row r="64" spans="1:7">
      <c r="A64">
        <f t="shared" si="0"/>
        <v>1983</v>
      </c>
      <c r="B64">
        <f t="shared" si="1"/>
        <v>1.3586519837541229</v>
      </c>
      <c r="C64">
        <f t="shared" si="2"/>
        <v>3.4997220007072753</v>
      </c>
      <c r="D64">
        <f t="shared" si="3"/>
        <v>6.5688432310951441</v>
      </c>
      <c r="E64">
        <f t="shared" si="4"/>
        <v>0.67628057917331708</v>
      </c>
      <c r="F64">
        <f t="shared" si="5"/>
        <v>8.9247718868972594</v>
      </c>
      <c r="G64">
        <f t="shared" si="6"/>
        <v>2.3667940215839161</v>
      </c>
    </row>
    <row r="65" spans="1:7">
      <c r="A65">
        <f t="shared" si="0"/>
        <v>1984</v>
      </c>
      <c r="B65">
        <f t="shared" si="1"/>
        <v>1.3756351335510493</v>
      </c>
      <c r="C65">
        <f t="shared" si="2"/>
        <v>3.5872150507249567</v>
      </c>
      <c r="D65">
        <f t="shared" si="3"/>
        <v>6.7166422037947848</v>
      </c>
      <c r="E65">
        <f t="shared" si="4"/>
        <v>0.70671320523611625</v>
      </c>
      <c r="F65">
        <f t="shared" si="5"/>
        <v>9.2396489950318532</v>
      </c>
      <c r="G65">
        <f t="shared" si="6"/>
        <v>2.5351322463690713</v>
      </c>
    </row>
    <row r="66" spans="1:7">
      <c r="A66">
        <f t="shared" si="0"/>
        <v>1985</v>
      </c>
      <c r="B66">
        <f t="shared" si="1"/>
        <v>1.3928305727204373</v>
      </c>
      <c r="C66">
        <f t="shared" si="2"/>
        <v>3.6768954269930805</v>
      </c>
      <c r="D66">
        <f t="shared" si="3"/>
        <v>6.8677666533801673</v>
      </c>
      <c r="E66">
        <f t="shared" si="4"/>
        <v>0.73851529947174144</v>
      </c>
      <c r="F66">
        <f t="shared" si="5"/>
        <v>9.5656353611378204</v>
      </c>
      <c r="G66">
        <f t="shared" si="6"/>
        <v>2.7154435273920714</v>
      </c>
    </row>
    <row r="67" spans="1:7">
      <c r="A67">
        <f t="shared" si="0"/>
        <v>1986</v>
      </c>
      <c r="B67">
        <f t="shared" si="1"/>
        <v>1.4102409548794428</v>
      </c>
      <c r="C67">
        <f t="shared" si="2"/>
        <v>3.7688178126679071</v>
      </c>
      <c r="D67">
        <f t="shared" si="3"/>
        <v>7.0222914030812209</v>
      </c>
      <c r="E67">
        <f t="shared" si="4"/>
        <v>0.7717484879479698</v>
      </c>
      <c r="F67">
        <f t="shared" si="5"/>
        <v>9.9031229337229636</v>
      </c>
      <c r="G67">
        <f t="shared" si="6"/>
        <v>2.9085794482778322</v>
      </c>
    </row>
    <row r="68" spans="1:7">
      <c r="A68">
        <f t="shared" si="0"/>
        <v>1987</v>
      </c>
      <c r="B68">
        <f t="shared" si="1"/>
        <v>1.4278689668154358</v>
      </c>
      <c r="C68">
        <f t="shared" si="2"/>
        <v>3.8630382579846043</v>
      </c>
      <c r="D68">
        <f t="shared" si="3"/>
        <v>7.180292959650548</v>
      </c>
      <c r="E68">
        <f t="shared" si="4"/>
        <v>0.80647716990562834</v>
      </c>
      <c r="F68">
        <f t="shared" si="5"/>
        <v>10.252517489728376</v>
      </c>
      <c r="G68">
        <f t="shared" si="6"/>
        <v>3.1154521615365924</v>
      </c>
    </row>
    <row r="69" spans="1:7">
      <c r="A69">
        <f t="shared" si="0"/>
        <v>1988</v>
      </c>
      <c r="B69">
        <f t="shared" si="1"/>
        <v>1.4457173289006287</v>
      </c>
      <c r="C69">
        <f t="shared" si="2"/>
        <v>3.959614214434219</v>
      </c>
      <c r="D69">
        <f t="shared" si="3"/>
        <v>7.3418495512426851</v>
      </c>
      <c r="E69">
        <f t="shared" si="4"/>
        <v>0.84276864255138151</v>
      </c>
      <c r="F69">
        <f t="shared" si="5"/>
        <v>10.614239122412854</v>
      </c>
      <c r="G69">
        <f t="shared" si="6"/>
        <v>3.3370386965258816</v>
      </c>
    </row>
    <row r="70" spans="1:7">
      <c r="A70">
        <f t="shared" si="0"/>
        <v>1989</v>
      </c>
      <c r="B70">
        <f t="shared" si="1"/>
        <v>1.4637887955118865</v>
      </c>
      <c r="C70">
        <f t="shared" si="2"/>
        <v>4.0586045697950741</v>
      </c>
      <c r="D70">
        <f t="shared" si="3"/>
        <v>7.5070411661456449</v>
      </c>
      <c r="E70">
        <f t="shared" si="4"/>
        <v>0.8806932314661936</v>
      </c>
      <c r="F70">
        <f t="shared" si="5"/>
        <v>10.988722746450481</v>
      </c>
      <c r="G70">
        <f t="shared" si="6"/>
        <v>3.5743855738162842</v>
      </c>
    </row>
    <row r="71" spans="1:7">
      <c r="A71">
        <f t="shared" si="0"/>
        <v>1990</v>
      </c>
      <c r="B71">
        <f t="shared" si="1"/>
        <v>1.4820861554557849</v>
      </c>
      <c r="C71">
        <f t="shared" si="2"/>
        <v>4.1600696840399509</v>
      </c>
      <c r="D71">
        <f t="shared" si="3"/>
        <v>7.6759495923839216</v>
      </c>
      <c r="E71">
        <f t="shared" si="4"/>
        <v>0.92032442688217231</v>
      </c>
      <c r="F71">
        <f t="shared" si="5"/>
        <v>11.376418620848685</v>
      </c>
      <c r="G71">
        <f t="shared" si="6"/>
        <v>3.8286137477539675</v>
      </c>
    </row>
    <row r="72" spans="1:7">
      <c r="A72">
        <f t="shared" si="0"/>
        <v>1991</v>
      </c>
      <c r="B72">
        <f t="shared" si="1"/>
        <v>1.5006122323989821</v>
      </c>
      <c r="C72">
        <f t="shared" si="2"/>
        <v>4.2640714261409496</v>
      </c>
      <c r="D72">
        <f t="shared" si="3"/>
        <v>7.8486584582125598</v>
      </c>
      <c r="E72">
        <f t="shared" si="4"/>
        <v>0.96173902609187001</v>
      </c>
      <c r="F72">
        <f t="shared" si="5"/>
        <v>11.777792890315503</v>
      </c>
      <c r="G72">
        <f t="shared" si="6"/>
        <v>4.1009239005629681</v>
      </c>
    </row>
    <row r="73" spans="1:7">
      <c r="A73">
        <f t="shared" si="0"/>
        <v>1992</v>
      </c>
      <c r="B73">
        <f t="shared" si="1"/>
        <v>1.5193698853039692</v>
      </c>
      <c r="C73">
        <f t="shared" si="2"/>
        <v>4.3706732117944727</v>
      </c>
      <c r="D73">
        <f t="shared" si="3"/>
        <v>8.0252532735223419</v>
      </c>
      <c r="E73">
        <f t="shared" si="4"/>
        <v>1.0050172822660042</v>
      </c>
      <c r="F73">
        <f t="shared" si="5"/>
        <v>12.193328145726944</v>
      </c>
      <c r="G73">
        <f t="shared" si="6"/>
        <v>4.3926021129905086</v>
      </c>
    </row>
    <row r="74" spans="1:7">
      <c r="A74">
        <f t="shared" si="0"/>
        <v>1993</v>
      </c>
      <c r="B74">
        <f t="shared" si="1"/>
        <v>1.5383620088702687</v>
      </c>
      <c r="C74">
        <f t="shared" si="2"/>
        <v>4.4799400420893338</v>
      </c>
      <c r="D74">
        <f t="shared" si="3"/>
        <v>8.205821472176595</v>
      </c>
      <c r="E74">
        <f t="shared" si="4"/>
        <v>1.0502430599679744</v>
      </c>
      <c r="F74">
        <f t="shared" si="5"/>
        <v>12.623524004368372</v>
      </c>
      <c r="G74">
        <f t="shared" si="6"/>
        <v>4.7050259382769584</v>
      </c>
    </row>
    <row r="75" spans="1:7">
      <c r="A75">
        <f t="shared" si="0"/>
        <v>1994</v>
      </c>
      <c r="B75">
        <f t="shared" si="1"/>
        <v>1.557591533981147</v>
      </c>
      <c r="C75">
        <f t="shared" si="2"/>
        <v>4.5919385431415671</v>
      </c>
      <c r="D75">
        <f t="shared" si="3"/>
        <v>8.3904524553005686</v>
      </c>
      <c r="E75">
        <f t="shared" si="4"/>
        <v>1.0975039976665333</v>
      </c>
      <c r="F75">
        <f t="shared" si="5"/>
        <v>13.068897710647494</v>
      </c>
      <c r="G75">
        <f t="shared" si="6"/>
        <v>5.0396709081369071</v>
      </c>
    </row>
    <row r="76" spans="1:7">
      <c r="A76">
        <f t="shared" si="0"/>
        <v>1995</v>
      </c>
      <c r="B76">
        <f t="shared" si="1"/>
        <v>1.5770614281559112</v>
      </c>
      <c r="C76">
        <f t="shared" si="2"/>
        <v>4.7067370067201058</v>
      </c>
      <c r="D76">
        <f t="shared" si="3"/>
        <v>8.5792376355448319</v>
      </c>
      <c r="E76">
        <f t="shared" si="4"/>
        <v>1.1468916775615272</v>
      </c>
      <c r="F76">
        <f t="shared" si="5"/>
        <v>13.529984758001275</v>
      </c>
      <c r="G76">
        <f t="shared" si="6"/>
        <v>5.3981175014781435</v>
      </c>
    </row>
    <row r="77" spans="1:7">
      <c r="A77">
        <f t="shared" si="0"/>
        <v>1996</v>
      </c>
      <c r="B77">
        <f t="shared" si="1"/>
        <v>1.5967746960078599</v>
      </c>
      <c r="C77">
        <f t="shared" si="2"/>
        <v>4.824405431888108</v>
      </c>
      <c r="D77">
        <f t="shared" si="3"/>
        <v>8.7722704823445898</v>
      </c>
      <c r="E77">
        <f t="shared" si="4"/>
        <v>1.1985018030517958</v>
      </c>
      <c r="F77">
        <f t="shared" si="5"/>
        <v>14.007339532744504</v>
      </c>
      <c r="G77">
        <f t="shared" si="6"/>
        <v>5.7820586087707753</v>
      </c>
    </row>
    <row r="78" spans="1:7">
      <c r="A78">
        <f t="shared" si="0"/>
        <v>1997</v>
      </c>
      <c r="B78">
        <f t="shared" si="1"/>
        <v>1.6167343797079581</v>
      </c>
      <c r="C78">
        <f t="shared" si="2"/>
        <v>4.94501556768531</v>
      </c>
      <c r="D78">
        <f t="shared" si="3"/>
        <v>8.9696465681973425</v>
      </c>
      <c r="E78">
        <f t="shared" si="4"/>
        <v>1.2524343841891266</v>
      </c>
      <c r="F78">
        <f t="shared" si="5"/>
        <v>14.501535980634145</v>
      </c>
      <c r="G78">
        <f t="shared" si="6"/>
        <v>6.193307527319595</v>
      </c>
    </row>
    <row r="79" spans="1:7">
      <c r="A79">
        <f t="shared" si="0"/>
        <v>1998</v>
      </c>
      <c r="B79">
        <f t="shared" si="1"/>
        <v>1.6369435594543076</v>
      </c>
      <c r="C79">
        <f t="shared" si="2"/>
        <v>5.0686409568774424</v>
      </c>
      <c r="D79">
        <f t="shared" si="3"/>
        <v>9.1714636159817822</v>
      </c>
      <c r="E79">
        <f t="shared" si="4"/>
        <v>1.3087939314776371</v>
      </c>
      <c r="F79">
        <f t="shared" si="5"/>
        <v>15.013168296950893</v>
      </c>
      <c r="G79">
        <f t="shared" si="6"/>
        <v>6.6338065252002005</v>
      </c>
    </row>
    <row r="80" spans="1:7">
      <c r="A80">
        <f t="shared" si="0"/>
        <v>1999</v>
      </c>
      <c r="B80">
        <f t="shared" si="1"/>
        <v>1.6574053539474864</v>
      </c>
      <c r="C80">
        <f t="shared" si="2"/>
        <v>5.195356980799378</v>
      </c>
      <c r="D80">
        <f t="shared" si="3"/>
        <v>9.3778215473413713</v>
      </c>
      <c r="E80">
        <f t="shared" si="4"/>
        <v>1.3676896583941307</v>
      </c>
      <c r="F80">
        <f t="shared" si="5"/>
        <v>15.54285164092769</v>
      </c>
      <c r="G80">
        <f t="shared" si="6"/>
        <v>7.1056360143050634</v>
      </c>
    </row>
    <row r="81" spans="1:7">
      <c r="A81">
        <f t="shared" si="0"/>
        <v>2000</v>
      </c>
      <c r="B81">
        <f t="shared" si="1"/>
        <v>1.67812292087183</v>
      </c>
      <c r="C81">
        <f t="shared" si="2"/>
        <v>5.3252409053193617</v>
      </c>
      <c r="D81">
        <f t="shared" si="3"/>
        <v>9.5888225321565521</v>
      </c>
      <c r="E81">
        <f t="shared" si="4"/>
        <v>1.4292356930218666</v>
      </c>
      <c r="F81">
        <f t="shared" si="5"/>
        <v>16.091222875384169</v>
      </c>
      <c r="G81">
        <f t="shared" si="6"/>
        <v>7.6110243758225105</v>
      </c>
    </row>
    <row r="82" spans="1:7">
      <c r="A82">
        <f t="shared" si="0"/>
        <v>2001</v>
      </c>
      <c r="B82">
        <f t="shared" si="1"/>
        <v>1.6990994573827278</v>
      </c>
      <c r="C82">
        <f t="shared" si="2"/>
        <v>5.4583719279523448</v>
      </c>
      <c r="D82">
        <f t="shared" si="3"/>
        <v>9.8045710391300744</v>
      </c>
      <c r="E82">
        <f t="shared" si="4"/>
        <v>1.4935512992078506</v>
      </c>
      <c r="F82">
        <f t="shared" si="5"/>
        <v>16.658941332456319</v>
      </c>
      <c r="G82">
        <f t="shared" si="6"/>
        <v>8.1523584845528845</v>
      </c>
    </row>
    <row r="83" spans="1:7">
      <c r="A83">
        <f t="shared" si="0"/>
        <v>2002</v>
      </c>
      <c r="B83">
        <f t="shared" si="1"/>
        <v>1.7203382006000119</v>
      </c>
      <c r="C83">
        <f t="shared" si="2"/>
        <v>5.594831226151153</v>
      </c>
      <c r="D83">
        <f t="shared" si="3"/>
        <v>10.025173887510501</v>
      </c>
      <c r="E83">
        <f t="shared" si="4"/>
        <v>1.5607611076722037</v>
      </c>
      <c r="F83">
        <f t="shared" si="5"/>
        <v>17.246689606342041</v>
      </c>
      <c r="G83">
        <f t="shared" si="6"/>
        <v>8.7321949817667068</v>
      </c>
    </row>
    <row r="84" spans="1:7">
      <c r="A84">
        <f t="shared" si="0"/>
        <v>2003</v>
      </c>
      <c r="B84">
        <f t="shared" si="1"/>
        <v>1.741842428107512</v>
      </c>
      <c r="C84">
        <f t="shared" si="2"/>
        <v>5.7347020068049313</v>
      </c>
      <c r="D84">
        <f t="shared" si="3"/>
        <v>10.250740299979487</v>
      </c>
      <c r="E84">
        <f t="shared" si="4"/>
        <v>1.6309953575174527</v>
      </c>
      <c r="F84">
        <f t="shared" si="5"/>
        <v>17.855174374015796</v>
      </c>
      <c r="G84">
        <f t="shared" si="6"/>
        <v>9.3532723498448629</v>
      </c>
    </row>
    <row r="85" spans="1:7">
      <c r="A85">
        <f t="shared" si="0"/>
        <v>2004</v>
      </c>
      <c r="B85">
        <f t="shared" si="1"/>
        <v>1.7636154584588559</v>
      </c>
      <c r="C85">
        <f t="shared" si="2"/>
        <v>5.8780695569750536</v>
      </c>
      <c r="D85">
        <f t="shared" si="3"/>
        <v>10.481381956729026</v>
      </c>
      <c r="E85">
        <f t="shared" si="4"/>
        <v>1.704390148605738</v>
      </c>
      <c r="F85">
        <f t="shared" si="5"/>
        <v>18.48512724489904</v>
      </c>
      <c r="G85">
        <f t="shared" si="6"/>
        <v>10.018523845727577</v>
      </c>
    </row>
    <row r="86" spans="1:7">
      <c r="A86">
        <f t="shared" si="0"/>
        <v>2005</v>
      </c>
      <c r="B86">
        <f t="shared" si="1"/>
        <v>1.7856606516895916</v>
      </c>
      <c r="C86">
        <f t="shared" si="2"/>
        <v>6.0250212958994291</v>
      </c>
      <c r="D86">
        <f t="shared" si="3"/>
        <v>10.717213050755428</v>
      </c>
      <c r="E86">
        <f t="shared" si="4"/>
        <v>1.7810877052929961</v>
      </c>
      <c r="F86">
        <f t="shared" si="5"/>
        <v>19.137305640508135</v>
      </c>
      <c r="G86">
        <f t="shared" si="6"/>
        <v>10.731091354254948</v>
      </c>
    </row>
    <row r="87" spans="1:7">
      <c r="A87">
        <f t="shared" si="0"/>
        <v>2006</v>
      </c>
      <c r="B87">
        <f t="shared" si="1"/>
        <v>1.8079814098357114</v>
      </c>
      <c r="C87">
        <f t="shared" si="2"/>
        <v>6.1756468282969141</v>
      </c>
      <c r="D87">
        <f t="shared" si="3"/>
        <v>10.958350344397424</v>
      </c>
      <c r="E87">
        <f t="shared" si="4"/>
        <v>1.8612366520311807</v>
      </c>
      <c r="F87">
        <f t="shared" si="5"/>
        <v>19.812493705137307</v>
      </c>
      <c r="G87">
        <f t="shared" si="6"/>
        <v>11.494340226826328</v>
      </c>
    </row>
    <row r="88" spans="1:7">
      <c r="A88">
        <f t="shared" si="0"/>
        <v>2007</v>
      </c>
      <c r="B88">
        <f t="shared" si="1"/>
        <v>1.8305811774586578</v>
      </c>
      <c r="C88">
        <f t="shared" si="2"/>
        <v>6.3300379990043361</v>
      </c>
      <c r="D88">
        <f t="shared" si="3"/>
        <v>11.204913227146365</v>
      </c>
      <c r="E88">
        <f t="shared" si="4"/>
        <v>1.9449923013725836</v>
      </c>
      <c r="F88">
        <f t="shared" si="5"/>
        <v>20.511503248671684</v>
      </c>
      <c r="G88">
        <f t="shared" si="6"/>
        <v>12.311875175459347</v>
      </c>
    </row>
    <row r="89" spans="1:7">
      <c r="A89">
        <f t="shared" si="0"/>
        <v>2008</v>
      </c>
      <c r="B89">
        <f t="shared" si="1"/>
        <v>1.853463442176891</v>
      </c>
      <c r="C89">
        <f t="shared" si="2"/>
        <v>6.4882889489794442</v>
      </c>
      <c r="D89">
        <f t="shared" si="3"/>
        <v>11.457023774757157</v>
      </c>
      <c r="E89">
        <f t="shared" si="4"/>
        <v>2.0325169549343496</v>
      </c>
      <c r="F89">
        <f t="shared" si="5"/>
        <v>21.235174722663878</v>
      </c>
      <c r="G89">
        <f t="shared" si="6"/>
        <v>13.187557297313891</v>
      </c>
    </row>
    <row r="90" spans="1:7">
      <c r="A90">
        <f t="shared" si="0"/>
        <v>2009</v>
      </c>
      <c r="B90">
        <f t="shared" si="1"/>
        <v>1.876631735204102</v>
      </c>
      <c r="C90">
        <f t="shared" si="2"/>
        <v>6.6504961727039298</v>
      </c>
      <c r="D90">
        <f t="shared" si="3"/>
        <v>11.714806809689193</v>
      </c>
      <c r="E90">
        <f t="shared" si="4"/>
        <v>2.1239802179063951</v>
      </c>
      <c r="F90">
        <f t="shared" si="5"/>
        <v>21.984378230847859</v>
      </c>
      <c r="G90">
        <f t="shared" si="6"/>
        <v>14.125522310085339</v>
      </c>
    </row>
    <row r="91" spans="1:7">
      <c r="A91">
        <f t="shared" si="0"/>
        <v>2010</v>
      </c>
      <c r="B91">
        <f t="shared" si="1"/>
        <v>1.9000896318941531</v>
      </c>
      <c r="C91">
        <f t="shared" si="2"/>
        <v>6.8167585770215275</v>
      </c>
      <c r="D91">
        <f t="shared" si="3"/>
        <v>11.978389962907199</v>
      </c>
      <c r="E91">
        <f t="shared" si="4"/>
        <v>2.2195593277121826</v>
      </c>
      <c r="F91">
        <f t="shared" si="5"/>
        <v>22.760014575304957</v>
      </c>
      <c r="G91">
        <f t="shared" si="6"/>
        <v>15.130200084390156</v>
      </c>
    </row>
    <row r="92" spans="1:7">
      <c r="A92">
        <f t="shared" si="0"/>
        <v>2011</v>
      </c>
      <c r="B92">
        <f t="shared" si="1"/>
        <v>1.92384075229283</v>
      </c>
      <c r="C92">
        <f t="shared" si="2"/>
        <v>6.9871775414470649</v>
      </c>
      <c r="D92">
        <f t="shared" si="3"/>
        <v>12.24790373707261</v>
      </c>
      <c r="E92">
        <f t="shared" si="4"/>
        <v>2.3194394974592307</v>
      </c>
      <c r="F92">
        <f t="shared" si="5"/>
        <v>23.563016339539935</v>
      </c>
      <c r="G92">
        <f t="shared" si="6"/>
        <v>16.206335565392404</v>
      </c>
    </row>
    <row r="93" spans="1:7">
      <c r="A93">
        <f t="shared" si="0"/>
        <v>2012</v>
      </c>
      <c r="B93">
        <f t="shared" si="1"/>
        <v>1.9478887616964904</v>
      </c>
      <c r="C93">
        <f t="shared" si="2"/>
        <v>7.1618569799832406</v>
      </c>
      <c r="D93">
        <f t="shared" si="3"/>
        <v>12.523481571156744</v>
      </c>
      <c r="E93">
        <f t="shared" si="4"/>
        <v>2.4238142748448959</v>
      </c>
      <c r="F93">
        <f t="shared" si="5"/>
        <v>24.394349009769329</v>
      </c>
      <c r="G93">
        <f t="shared" si="6"/>
        <v>17.359011182480934</v>
      </c>
    </row>
    <row r="94" spans="1:7">
      <c r="A94">
        <f t="shared" si="0"/>
        <v>2013</v>
      </c>
      <c r="B94">
        <f t="shared" si="1"/>
        <v>1.9722373712176964</v>
      </c>
      <c r="C94">
        <f t="shared" si="2"/>
        <v>7.3409034044828205</v>
      </c>
      <c r="D94">
        <f t="shared" si="3"/>
        <v>12.80525990650777</v>
      </c>
      <c r="E94">
        <f t="shared" si="4"/>
        <v>2.5328859172129161</v>
      </c>
      <c r="F94">
        <f t="shared" si="5"/>
        <v>25.255012135770247</v>
      </c>
      <c r="G94">
        <f t="shared" si="6"/>
        <v>18.593670852834887</v>
      </c>
    </row>
    <row r="95" spans="1:7">
      <c r="A95">
        <f t="shared" si="0"/>
        <v>2014</v>
      </c>
      <c r="B95">
        <f t="shared" si="1"/>
        <v>1.9968903383579175</v>
      </c>
      <c r="C95">
        <f t="shared" si="2"/>
        <v>7.5244259895948904</v>
      </c>
      <c r="D95">
        <f t="shared" si="3"/>
        <v>13.093378254404193</v>
      </c>
      <c r="E95">
        <f t="shared" si="4"/>
        <v>2.6468657834874971</v>
      </c>
      <c r="F95">
        <f t="shared" si="5"/>
        <v>26.14604053268539</v>
      </c>
      <c r="G95">
        <f t="shared" si="6"/>
        <v>19.916145692242765</v>
      </c>
    </row>
    <row r="96" spans="1:7">
      <c r="A96">
        <f t="shared" si="0"/>
        <v>2015</v>
      </c>
      <c r="B96">
        <f t="shared" si="1"/>
        <v>2.0218514675873913</v>
      </c>
      <c r="C96">
        <f t="shared" si="2"/>
        <v>7.7125366393347621</v>
      </c>
      <c r="D96">
        <f t="shared" si="3"/>
        <v>13.387979265128287</v>
      </c>
      <c r="E96">
        <f t="shared" si="4"/>
        <v>2.7659747437444344</v>
      </c>
      <c r="F96">
        <f t="shared" si="5"/>
        <v>27.068505525229192</v>
      </c>
      <c r="G96">
        <f t="shared" si="6"/>
        <v>21.332681554603528</v>
      </c>
    </row>
    <row r="97" spans="1:7">
      <c r="A97">
        <f t="shared" si="0"/>
        <v>2016</v>
      </c>
      <c r="B97">
        <f t="shared" si="1"/>
        <v>2.0471246109322334</v>
      </c>
      <c r="C97">
        <f t="shared" si="2"/>
        <v>7.9053500553181308</v>
      </c>
      <c r="D97">
        <f t="shared" si="3"/>
        <v>13.689208798593674</v>
      </c>
      <c r="E97">
        <f t="shared" si="4"/>
        <v>2.8904436072129336</v>
      </c>
      <c r="F97">
        <f t="shared" si="5"/>
        <v>28.023516235791181</v>
      </c>
      <c r="G97">
        <f t="shared" si="6"/>
        <v>22.849968530174703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population and time</vt:lpstr>
      <vt:lpstr>population &amp; resources </vt:lpstr>
    </vt:vector>
  </TitlesOfParts>
  <Company>Portland State Oregon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John Rueter</cp:lastModifiedBy>
  <dcterms:created xsi:type="dcterms:W3CDTF">2011-01-10T16:50:35Z</dcterms:created>
  <dcterms:modified xsi:type="dcterms:W3CDTF">2017-01-10T16:39:34Z</dcterms:modified>
</cp:coreProperties>
</file>